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A. Financing UNDS\2024 Financing the UNDS\Figures\Data files\"/>
    </mc:Choice>
  </mc:AlternateContent>
  <xr:revisionPtr revIDLastSave="0" documentId="8_{AF10F43B-F9DB-4CEF-9D19-18416D98635A}" xr6:coauthVersionLast="47" xr6:coauthVersionMax="47" xr10:uidLastSave="{00000000-0000-0000-0000-000000000000}"/>
  <bookViews>
    <workbookView xWindow="-30828" yWindow="-108" windowWidth="30936" windowHeight="16896" xr2:uid="{72DF2DA3-5E8E-4D01-B459-97C6E47D01C0}"/>
  </bookViews>
  <sheets>
    <sheet name="Figure 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[2]RW!$A$1:$Y$54</definedName>
    <definedName name="__RW2">[2]RW!$A$55:$Y$218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'[3]New 1'!$B$3:$B$8</definedName>
    <definedName name="__xlchart.v1.1" hidden="1">'[3]New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'[3]New 1'!$B$3:$B$8</definedName>
    <definedName name="__xlchart.v1.18" hidden="1">'[3]New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'[3]New 1'!$B$3:$B$8</definedName>
    <definedName name="__xlchart.v1.35" hidden="1">'[3]New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'[3]New 1'!$B$3:$B$8</definedName>
    <definedName name="__xlchart.v1.52" hidden="1">'[3]New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'[3]New 1'!$B$3:$B$8</definedName>
    <definedName name="__xlchart.v1.69" hidden="1">'[3]New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'[4]New 2'!$A$5</definedName>
    <definedName name="__xlchart.v1.86" hidden="1">'[4]New 2'!$A$6</definedName>
    <definedName name="__xlchart.v1.87" hidden="1">'[4]New 2'!$B$3:$C$3</definedName>
    <definedName name="__xlchart.v1.88" hidden="1">'[4]New 2'!$B$5:$C$5</definedName>
    <definedName name="__xlchart.v1.89" hidden="1">'[4]New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[2]RW!$A$1:$Y$54</definedName>
    <definedName name="_RW2">[2]RW!$A$55:$Y$218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'[5]OECD.Stat export'!$1:$1048576</definedName>
    <definedName name="b">'[6]OECD.Stat export'!$1:$1048576</definedName>
    <definedName name="Blank">[7]Sheet1!$C$8</definedName>
    <definedName name="countries">#REF!</definedName>
    <definedName name="Crisis10">[8]CONSOLIDATED!#REF!</definedName>
    <definedName name="Crisis11">[8]CONSOLIDATED!#REF!</definedName>
    <definedName name="Crisis12">[8]CONSOLIDATED!#REF!</definedName>
    <definedName name="Crisis13">[8]CONSOLIDATED!#REF!</definedName>
    <definedName name="Crisis14">[8]CONSOLIDATED!#REF!</definedName>
    <definedName name="Crisis15">[8]CONSOLIDATED!#REF!</definedName>
    <definedName name="Crisis16">[8]CONSOLIDATED!#REF!</definedName>
    <definedName name="Crisis17">[8]CONSOLIDATED!#REF!</definedName>
    <definedName name="Crisis2010">[8]CONSOLIDATED!#REF!</definedName>
    <definedName name="Crisis2011">[8]CONSOLIDATED!#REF!</definedName>
    <definedName name="Crisis2012">[8]CONSOLIDATED!#REF!</definedName>
    <definedName name="Crisis2013">[8]CONSOLIDATED!#REF!</definedName>
    <definedName name="Crisis2014">[8]CONSOLIDATED!#REF!</definedName>
    <definedName name="Crisis2015">[8]CONSOLIDATED!#REF!</definedName>
    <definedName name="Crisis2016">[8]CONSOLIDATED!#REF!</definedName>
    <definedName name="Crisis2017">[8]CONSOLIDATED!#REF!</definedName>
    <definedName name="CrisisAfected2012">[9]CONSOLIDATED!#REF!</definedName>
    <definedName name="crisisAffected">[9]CONSOLIDATED!#REF!</definedName>
    <definedName name="crisisAffected2010">[9]CONSOLIDATED!#REF!</definedName>
    <definedName name="CrisisAffected2011">[9]CONSOLIDATED!#REF!</definedName>
    <definedName name="CrisisAffected2012">[9]CONSOLIDATED!#REF!</definedName>
    <definedName name="CrisisAffected2013">[9]CONSOLIDATED!#REF!</definedName>
    <definedName name="CrisisAffected2014">[9]CONSOLIDATED!#REF!</definedName>
    <definedName name="CrisisAffected2015">[9]CONSOLIDATED!#REF!</definedName>
    <definedName name="CrisisAffected2016">[9]CONSOLIDATED!#REF!</definedName>
    <definedName name="CrisisAffected2017">[9]CONSOLIDATED!#REF!</definedName>
    <definedName name="D">'[10]OECD.Stat export'!$1:$1048576</definedName>
    <definedName name="DATA">#REF!</definedName>
    <definedName name="DESC">#REF!</definedName>
    <definedName name="DESC1">#REF!</definedName>
    <definedName name="DESC2">#REF!</definedName>
    <definedName name="e">'[11]OECD.Stat export'!$1:$1048576</definedName>
    <definedName name="EarmarkingByDonor">#REF!</definedName>
    <definedName name="ECADATA">[12]ECA!$A$8:$S$65536</definedName>
    <definedName name="ECEDATA">[12]ECE!$A$8:$S$65536</definedName>
    <definedName name="ECLACDATA">[12]ECLAC!$A$8:$S$65536</definedName>
    <definedName name="ESCAPDATA">[12]ESCAP!$A$8:$S$65536</definedName>
    <definedName name="ESCWADATA">[12]ESCWA!$A$8:$S$65536</definedName>
    <definedName name="F">'[13]OECD.Stat export'!$1:$1048576</definedName>
    <definedName name="FAODATA">[12]FAO!$A$8:$S$65536</definedName>
    <definedName name="figure19" hidden="1">#REF!</definedName>
    <definedName name="G">'[14]OECD.Stat export'!$1:$1048576</definedName>
    <definedName name="H">'[15]OECD.Stat export'!$1:$1048576</definedName>
    <definedName name="I">'[16]OECD.Stat export'!$1:$1048576</definedName>
    <definedName name="IAEADATA">[12]IAEA!$A$8:$S$65536</definedName>
    <definedName name="ICAODATA">[12]ICAO!$A$8:$S$65536</definedName>
    <definedName name="IFADDATA">[12]IFAD!$A$8:$S$65536</definedName>
    <definedName name="ILODATA">[12]ILO!$A$8:$S$65536</definedName>
    <definedName name="IMODATA">[12]IMO!$A$8:$S$65536</definedName>
    <definedName name="INPUT">#REF!</definedName>
    <definedName name="ITCDATA">[12]ITC!$A$8:$R$65536</definedName>
    <definedName name="ITUDATA">[12]ITU!$A$8:$S$65536</definedName>
    <definedName name="J">'[17]OECD.Stat export'!$1:$1048576</definedName>
    <definedName name="K">'[18]OECD.Stat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[12]OCHA!$A$8:$S$65536</definedName>
    <definedName name="ODA">'[19]OECD.Stat export'!$1:$1048576</definedName>
    <definedName name="PB">'[20]OECD.Stat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'[21]OECD.Stat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[12]UNAIDS!$A$8:$S$65536</definedName>
    <definedName name="UNAMET1">#REF!</definedName>
    <definedName name="UNAMET2">#REF!</definedName>
    <definedName name="UNAVEM">#REF!</definedName>
    <definedName name="UNCDFDATA">[12]UNCDF!$A$8:$S$65536</definedName>
    <definedName name="UNCTADDATA">[12]UNCTAD!$A$8:$S$65536</definedName>
    <definedName name="UNDESADATA">[12]UNDESA!$A$8:$S$65536</definedName>
    <definedName name="UNDPDATA">[12]UNDP!$A$8:$R$65536</definedName>
    <definedName name="UNEPDATA">[12]UNEP!$A$8:$S$65536</definedName>
    <definedName name="UNESCODATA">[12]UNESCO!$A$8:$S$65536</definedName>
    <definedName name="UNFPADATA">[12]UNFPA!$A$8:$R$65536</definedName>
    <definedName name="UNHabitatsDATA">[12]UNHabitat!$A$8:$S$65536</definedName>
    <definedName name="UNHCRDATA">[12]UNHCR!$A$9:$R$65536</definedName>
    <definedName name="UNICEFDATA">[12]UNICEF!$A$8:$R$65536</definedName>
    <definedName name="UNIDODATA">[12]UNIDO!$A$8:$S$65536</definedName>
    <definedName name="UNIFEMDATA">[12]UNIFEM!$A$8:$S$65536</definedName>
    <definedName name="UNMIH">#REF!</definedName>
    <definedName name="UNODCDATA">[12]UNODC!$A$8:$R$65536</definedName>
    <definedName name="UNOMIG">#REF!</definedName>
    <definedName name="UNOMIL">#REF!</definedName>
    <definedName name="UNRWADATA">[12]UNRWA!$A$8:$S$65536</definedName>
    <definedName name="UNTAES">#REF!</definedName>
    <definedName name="UNTAET1">#REF!</definedName>
    <definedName name="UNTAET2">#REF!</definedName>
    <definedName name="UNVDATA">[12]UNV!$A$8:$S$65536</definedName>
    <definedName name="UNWTODATA">[12]UNWTO!$A$8:$S$65536</definedName>
    <definedName name="UPUDATA">[12]UPU!$A$8:$S$65536</definedName>
    <definedName name="WCF">#REF!</definedName>
    <definedName name="WFPDATA">[12]WFP!$A$8:$S$65536</definedName>
    <definedName name="WHODATA">[12]WHO!$A$8:$S$65536</definedName>
    <definedName name="WIPODATA">[12]WIPO!$A$8:$S$65536</definedName>
    <definedName name="WMODATA">[12]WMO!$A$8:$S$65536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F35" i="1" s="1"/>
  <c r="F34" i="1"/>
  <c r="D34" i="1"/>
  <c r="E34" i="1" s="1"/>
  <c r="E33" i="1"/>
  <c r="D33" i="1"/>
  <c r="F33" i="1" s="1"/>
  <c r="D32" i="1"/>
  <c r="F32" i="1" s="1"/>
  <c r="E31" i="1"/>
  <c r="D31" i="1"/>
  <c r="F31" i="1" s="1"/>
  <c r="D30" i="1"/>
  <c r="E30" i="1" s="1"/>
  <c r="F29" i="1"/>
  <c r="E29" i="1"/>
  <c r="D29" i="1"/>
  <c r="D28" i="1"/>
  <c r="F28" i="1" s="1"/>
  <c r="E27" i="1"/>
  <c r="D27" i="1"/>
  <c r="F27" i="1" s="1"/>
  <c r="F26" i="1"/>
  <c r="D26" i="1"/>
  <c r="E26" i="1" s="1"/>
  <c r="E18" i="1"/>
  <c r="D18" i="1"/>
  <c r="F18" i="1" s="1"/>
  <c r="D17" i="1"/>
  <c r="F17" i="1" s="1"/>
  <c r="E16" i="1"/>
  <c r="D16" i="1"/>
  <c r="F16" i="1" s="1"/>
  <c r="D15" i="1"/>
  <c r="E15" i="1" s="1"/>
  <c r="F14" i="1"/>
  <c r="E14" i="1"/>
  <c r="D14" i="1"/>
  <c r="D13" i="1"/>
  <c r="F13" i="1" s="1"/>
  <c r="E12" i="1"/>
  <c r="D12" i="1"/>
  <c r="F12" i="1" s="1"/>
  <c r="F11" i="1"/>
  <c r="D11" i="1"/>
  <c r="E11" i="1" s="1"/>
  <c r="E10" i="1"/>
  <c r="D10" i="1"/>
  <c r="F10" i="1" s="1"/>
  <c r="D9" i="1"/>
  <c r="F9" i="1" s="1"/>
  <c r="F15" i="1" l="1"/>
  <c r="E13" i="1"/>
  <c r="E28" i="1"/>
  <c r="F30" i="1"/>
  <c r="E9" i="1"/>
  <c r="E17" i="1"/>
  <c r="E32" i="1"/>
</calcChain>
</file>

<file path=xl/sharedStrings.xml><?xml version="1.0" encoding="utf-8"?>
<sst xmlns="http://schemas.openxmlformats.org/spreadsheetml/2006/main" count="37" uniqueCount="21">
  <si>
    <t xml:space="preserve">Figure 21: Top 10 implementing UN entities receiving revenue through inter-agency pooled funds, by fund thematic area  2022 </t>
  </si>
  <si>
    <t>Units: USD and percentage</t>
  </si>
  <si>
    <t>Source: UN Pooled Funds Database.</t>
  </si>
  <si>
    <t>(A) 2022</t>
  </si>
  <si>
    <t>UN entitiy</t>
  </si>
  <si>
    <t>Development-related assistance</t>
  </si>
  <si>
    <t>Humanitarian assistance</t>
  </si>
  <si>
    <t>2022 Total UN inter-agency pooled funds transfers</t>
  </si>
  <si>
    <t>2022 share of UN inter-agency pooled funds development-realted transfers</t>
  </si>
  <si>
    <t>2022 share of UN inter-agency pooled funds humanitarian transfers</t>
  </si>
  <si>
    <t>UN Secretariat</t>
  </si>
  <si>
    <t>UNICEF</t>
  </si>
  <si>
    <t>WFP</t>
  </si>
  <si>
    <t>UNDP</t>
  </si>
  <si>
    <t>FAO</t>
  </si>
  <si>
    <t>IOM</t>
  </si>
  <si>
    <t>UNFPA</t>
  </si>
  <si>
    <t>UNHCR</t>
  </si>
  <si>
    <t>WHO</t>
  </si>
  <si>
    <t>UN Women</t>
  </si>
  <si>
    <t>(B) 2016-2022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</si>
</sst>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0" xfId="1" applyNumberFormat="1" applyFont="1"/>
    <xf numFmtId="10" fontId="0" fillId="0" borderId="0" xfId="2" applyNumberFormat="1" applyFont="1"/>
    <xf numFmtId="0" fontId="0" fillId="0" borderId="2" xfId="0" applyBorder="1"/>
    <xf numFmtId="164" fontId="0" fillId="0" borderId="2" xfId="1" applyNumberFormat="1" applyFont="1" applyBorder="1"/>
    <xf numFmtId="10" fontId="0" fillId="0" borderId="2" xfId="2" applyNumberFormat="1" applyFont="1" applyBorder="1"/>
    <xf numFmtId="164" fontId="0" fillId="0" borderId="0" xfId="1" applyNumberFormat="1" applyFont="1" applyBorder="1"/>
    <xf numFmtId="10" fontId="0" fillId="0" borderId="0" xfId="2" applyNumberFormat="1" applyFont="1" applyBorder="1"/>
    <xf numFmtId="0" fontId="6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ana.fajardo-ardila\Documents\A.%20Financing%20UNDS\2024%20Financing%20the%20UNDS\Figures\Data%20for%20financingun%20site%2029%20Julio.xlsx" TargetMode="External"/><Relationship Id="rId1" Type="http://schemas.openxmlformats.org/officeDocument/2006/relationships/externalLinkPath" Target="/Users/diana.fajardo-ardila/Documents/A.%20Financing%20UNDS/2024%20Financing%20the%20UNDS/Figures/Data%20for%20financingun%20site%2029%20Juli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Figure 1"/>
      <sheetName val="Figure 2"/>
      <sheetName val="Figure 3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  <sheetName val="Figure 14"/>
      <sheetName val="Figure 15"/>
      <sheetName val="Figure 16"/>
      <sheetName val="Figure 17"/>
      <sheetName val="Figure 18"/>
      <sheetName val="Figure 19"/>
      <sheetName val="Figure 20"/>
      <sheetName val="Figure 21"/>
      <sheetName val="Figure 22"/>
      <sheetName val="Figure 23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Figure 34"/>
      <sheetName val="Figure 35"/>
      <sheetName val="Figure 36"/>
      <sheetName val="Figure 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7C8D-98DB-42B4-8F13-A6A240922273}">
  <dimension ref="A1:F35"/>
  <sheetViews>
    <sheetView tabSelected="1" workbookViewId="0"/>
  </sheetViews>
  <sheetFormatPr defaultRowHeight="14.4" x14ac:dyDescent="0.3"/>
  <cols>
    <col min="1" max="1" width="15.21875" customWidth="1"/>
    <col min="2" max="4" width="16.44140625" customWidth="1"/>
    <col min="5" max="5" width="21.109375" customWidth="1"/>
    <col min="6" max="6" width="21.21875" customWidth="1"/>
  </cols>
  <sheetData>
    <row r="1" spans="1:6" ht="18" x14ac:dyDescent="0.35">
      <c r="A1" s="13" t="s">
        <v>0</v>
      </c>
    </row>
    <row r="2" spans="1:6" x14ac:dyDescent="0.3">
      <c r="A2" s="1" t="s">
        <v>1</v>
      </c>
    </row>
    <row r="3" spans="1:6" x14ac:dyDescent="0.3">
      <c r="A3" s="2" t="s">
        <v>2</v>
      </c>
    </row>
    <row r="4" spans="1:6" x14ac:dyDescent="0.3">
      <c r="A4" s="2"/>
    </row>
    <row r="5" spans="1:6" x14ac:dyDescent="0.3">
      <c r="A5" s="2"/>
    </row>
    <row r="6" spans="1:6" ht="15.6" x14ac:dyDescent="0.3">
      <c r="A6" s="3" t="s">
        <v>3</v>
      </c>
    </row>
    <row r="8" spans="1:6" s="5" customFormat="1" ht="60" customHeight="1" x14ac:dyDescent="0.3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</row>
    <row r="9" spans="1:6" x14ac:dyDescent="0.3">
      <c r="A9" t="s">
        <v>10</v>
      </c>
      <c r="B9" s="6">
        <v>30600691.850000001</v>
      </c>
      <c r="C9" s="6">
        <v>472602557.24000037</v>
      </c>
      <c r="D9" s="6">
        <f>SUM(B9:C9)</f>
        <v>503203249.09000039</v>
      </c>
      <c r="E9" s="7">
        <f>B9/$D$9</f>
        <v>6.0811793058448471E-2</v>
      </c>
      <c r="F9" s="7">
        <f>C9/D9</f>
        <v>0.93918820694155147</v>
      </c>
    </row>
    <row r="10" spans="1:6" x14ac:dyDescent="0.3">
      <c r="A10" t="s">
        <v>11</v>
      </c>
      <c r="B10" s="6">
        <v>158654162.76000002</v>
      </c>
      <c r="C10" s="6">
        <v>271372040.26999998</v>
      </c>
      <c r="D10" s="6">
        <f t="shared" ref="D10:D18" si="0">SUM(B10:C10)</f>
        <v>430026203.02999997</v>
      </c>
      <c r="E10" s="7">
        <f t="shared" ref="E10:E18" si="1">B10/D10</f>
        <v>0.36894068696770044</v>
      </c>
      <c r="F10" s="7">
        <f t="shared" ref="F10:F18" si="2">C10/D10</f>
        <v>0.63105931303229956</v>
      </c>
    </row>
    <row r="11" spans="1:6" x14ac:dyDescent="0.3">
      <c r="A11" t="s">
        <v>12</v>
      </c>
      <c r="B11" s="6">
        <v>64506456.337111533</v>
      </c>
      <c r="C11" s="6">
        <v>263150474.54999998</v>
      </c>
      <c r="D11" s="6">
        <f t="shared" si="0"/>
        <v>327656930.88711154</v>
      </c>
      <c r="E11" s="7">
        <f t="shared" si="1"/>
        <v>0.19687194213308462</v>
      </c>
      <c r="F11" s="7">
        <f t="shared" si="2"/>
        <v>0.80312805786691532</v>
      </c>
    </row>
    <row r="12" spans="1:6" x14ac:dyDescent="0.3">
      <c r="A12" t="s">
        <v>13</v>
      </c>
      <c r="B12" s="6">
        <v>263614574.25999999</v>
      </c>
      <c r="C12" s="6">
        <v>14109538.98</v>
      </c>
      <c r="D12" s="6">
        <f t="shared" si="0"/>
        <v>277724113.24000001</v>
      </c>
      <c r="E12" s="7">
        <f t="shared" si="1"/>
        <v>0.94919584469855878</v>
      </c>
      <c r="F12" s="7">
        <f t="shared" si="2"/>
        <v>5.0804155301441195E-2</v>
      </c>
    </row>
    <row r="13" spans="1:6" x14ac:dyDescent="0.3">
      <c r="A13" t="s">
        <v>14</v>
      </c>
      <c r="B13" s="6">
        <v>116871079.16288844</v>
      </c>
      <c r="C13" s="6">
        <v>98640605.540000007</v>
      </c>
      <c r="D13" s="6">
        <f t="shared" si="0"/>
        <v>215511684.70288843</v>
      </c>
      <c r="E13" s="7">
        <f t="shared" si="1"/>
        <v>0.54229578931653188</v>
      </c>
      <c r="F13" s="7">
        <f t="shared" si="2"/>
        <v>0.45770421068346817</v>
      </c>
    </row>
    <row r="14" spans="1:6" x14ac:dyDescent="0.3">
      <c r="A14" t="s">
        <v>15</v>
      </c>
      <c r="B14" s="6">
        <v>46610229.340000011</v>
      </c>
      <c r="C14" s="6">
        <v>158311309.66999999</v>
      </c>
      <c r="D14" s="6">
        <f t="shared" si="0"/>
        <v>204921539.00999999</v>
      </c>
      <c r="E14" s="7">
        <f t="shared" si="1"/>
        <v>0.22745402735690695</v>
      </c>
      <c r="F14" s="7">
        <f t="shared" si="2"/>
        <v>0.7725459726430931</v>
      </c>
    </row>
    <row r="15" spans="1:6" x14ac:dyDescent="0.3">
      <c r="A15" t="s">
        <v>16</v>
      </c>
      <c r="B15" s="6">
        <v>114437575.01900002</v>
      </c>
      <c r="C15" s="6">
        <v>57571870.089999996</v>
      </c>
      <c r="D15" s="6">
        <f t="shared" si="0"/>
        <v>172009445.10900003</v>
      </c>
      <c r="E15" s="7">
        <f t="shared" si="1"/>
        <v>0.66529820467987966</v>
      </c>
      <c r="F15" s="7">
        <f t="shared" si="2"/>
        <v>0.33470179532012029</v>
      </c>
    </row>
    <row r="16" spans="1:6" x14ac:dyDescent="0.3">
      <c r="A16" t="s">
        <v>17</v>
      </c>
      <c r="B16" s="6">
        <v>27707622.239</v>
      </c>
      <c r="C16" s="6">
        <v>123189347.51999997</v>
      </c>
      <c r="D16" s="6">
        <f t="shared" si="0"/>
        <v>150896969.75899997</v>
      </c>
      <c r="E16" s="7">
        <f t="shared" si="1"/>
        <v>0.18361947415678589</v>
      </c>
      <c r="F16" s="7">
        <f t="shared" si="2"/>
        <v>0.81638052584321408</v>
      </c>
    </row>
    <row r="17" spans="1:6" x14ac:dyDescent="0.3">
      <c r="A17" t="s">
        <v>18</v>
      </c>
      <c r="B17" s="6">
        <v>16026553.91</v>
      </c>
      <c r="C17" s="6">
        <v>124196370.31999998</v>
      </c>
      <c r="D17" s="6">
        <f t="shared" si="0"/>
        <v>140222924.22999999</v>
      </c>
      <c r="E17" s="7">
        <f t="shared" si="1"/>
        <v>0.11429339387982325</v>
      </c>
      <c r="F17" s="7">
        <f t="shared" si="2"/>
        <v>0.88570660612017671</v>
      </c>
    </row>
    <row r="18" spans="1:6" x14ac:dyDescent="0.3">
      <c r="A18" s="8" t="s">
        <v>19</v>
      </c>
      <c r="B18" s="9">
        <v>97965382.139000028</v>
      </c>
      <c r="C18" s="9">
        <v>1214507.1000000001</v>
      </c>
      <c r="D18" s="9">
        <f t="shared" si="0"/>
        <v>99179889.239000022</v>
      </c>
      <c r="E18" s="10">
        <f t="shared" si="1"/>
        <v>0.98775450235608431</v>
      </c>
      <c r="F18" s="10">
        <f t="shared" si="2"/>
        <v>1.2245497643915753E-2</v>
      </c>
    </row>
    <row r="19" spans="1:6" x14ac:dyDescent="0.3">
      <c r="B19" s="11"/>
      <c r="C19" s="11"/>
      <c r="D19" s="11"/>
      <c r="E19" s="12"/>
      <c r="F19" s="12"/>
    </row>
    <row r="20" spans="1:6" x14ac:dyDescent="0.3">
      <c r="B20" s="11"/>
      <c r="C20" s="11"/>
      <c r="D20" s="11"/>
      <c r="E20" s="12"/>
      <c r="F20" s="12"/>
    </row>
    <row r="21" spans="1:6" x14ac:dyDescent="0.3">
      <c r="B21" s="11"/>
      <c r="C21" s="11"/>
      <c r="D21" s="11"/>
      <c r="E21" s="12"/>
      <c r="F21" s="12"/>
    </row>
    <row r="23" spans="1:6" ht="15.6" x14ac:dyDescent="0.3">
      <c r="A23" s="3" t="s">
        <v>20</v>
      </c>
    </row>
    <row r="25" spans="1:6" s="5" customFormat="1" ht="60" customHeight="1" x14ac:dyDescent="0.3">
      <c r="A25" s="4" t="s">
        <v>4</v>
      </c>
      <c r="B25" s="4" t="s">
        <v>5</v>
      </c>
      <c r="C25" s="4" t="s">
        <v>6</v>
      </c>
      <c r="D25" s="4" t="s">
        <v>7</v>
      </c>
      <c r="E25" s="4" t="s">
        <v>8</v>
      </c>
      <c r="F25" s="4" t="s">
        <v>9</v>
      </c>
    </row>
    <row r="26" spans="1:6" x14ac:dyDescent="0.3">
      <c r="A26" t="s">
        <v>13</v>
      </c>
      <c r="B26" s="6">
        <v>1967019412.4606988</v>
      </c>
      <c r="C26" s="6">
        <v>775161114.88999999</v>
      </c>
      <c r="D26" s="6">
        <f>SUM(B26:C26)</f>
        <v>2742180527.3506989</v>
      </c>
      <c r="E26" s="7">
        <f t="shared" ref="E26:E35" si="3">B26/D26</f>
        <v>0.71731944444995899</v>
      </c>
      <c r="F26" s="7">
        <f>C26/D26</f>
        <v>0.28268055555004101</v>
      </c>
    </row>
    <row r="27" spans="1:6" x14ac:dyDescent="0.3">
      <c r="A27" t="s">
        <v>11</v>
      </c>
      <c r="B27" s="6">
        <v>1108550243.6700001</v>
      </c>
      <c r="C27" s="6">
        <v>1336953514.6900001</v>
      </c>
      <c r="D27" s="6">
        <f t="shared" ref="D27:D35" si="4">SUM(B27:C27)</f>
        <v>2445503758.3600001</v>
      </c>
      <c r="E27" s="7">
        <f t="shared" si="3"/>
        <v>0.45330138621966964</v>
      </c>
      <c r="F27" s="7">
        <f t="shared" ref="F27:F35" si="5">C27/D27</f>
        <v>0.54669861378033036</v>
      </c>
    </row>
    <row r="28" spans="1:6" x14ac:dyDescent="0.3">
      <c r="A28" t="s">
        <v>12</v>
      </c>
      <c r="B28" s="6">
        <v>369571833.20877731</v>
      </c>
      <c r="C28" s="6">
        <v>1416702627.9199998</v>
      </c>
      <c r="D28" s="6">
        <f t="shared" si="4"/>
        <v>1786274461.128777</v>
      </c>
      <c r="E28" s="7">
        <f t="shared" si="3"/>
        <v>0.2068953238995751</v>
      </c>
      <c r="F28" s="7">
        <f t="shared" si="5"/>
        <v>0.79310467610042501</v>
      </c>
    </row>
    <row r="29" spans="1:6" x14ac:dyDescent="0.3">
      <c r="A29" t="s">
        <v>10</v>
      </c>
      <c r="B29" s="6">
        <v>133280144.79000002</v>
      </c>
      <c r="C29" s="6">
        <v>1355050165.8099999</v>
      </c>
      <c r="D29" s="6">
        <f t="shared" si="4"/>
        <v>1488330310.5999999</v>
      </c>
      <c r="E29" s="7">
        <f t="shared" si="3"/>
        <v>8.9550111182154155E-2</v>
      </c>
      <c r="F29" s="7">
        <f t="shared" si="5"/>
        <v>0.91044988881784583</v>
      </c>
    </row>
    <row r="30" spans="1:6" x14ac:dyDescent="0.3">
      <c r="A30" t="s">
        <v>16</v>
      </c>
      <c r="B30" s="6">
        <v>762814170.8490001</v>
      </c>
      <c r="C30" s="6">
        <v>357555576.38</v>
      </c>
      <c r="D30" s="6">
        <f t="shared" si="4"/>
        <v>1120369747.2290001</v>
      </c>
      <c r="E30" s="7">
        <f t="shared" si="3"/>
        <v>0.68085930804152928</v>
      </c>
      <c r="F30" s="7">
        <f t="shared" si="5"/>
        <v>0.31914069195847067</v>
      </c>
    </row>
    <row r="31" spans="1:6" x14ac:dyDescent="0.3">
      <c r="A31" t="s">
        <v>15</v>
      </c>
      <c r="B31" s="6">
        <v>266648333.67000002</v>
      </c>
      <c r="C31" s="6">
        <v>716766258.62</v>
      </c>
      <c r="D31" s="6">
        <f t="shared" si="4"/>
        <v>983414592.28999996</v>
      </c>
      <c r="E31" s="7">
        <f t="shared" si="3"/>
        <v>0.27114539052046915</v>
      </c>
      <c r="F31" s="7">
        <f t="shared" si="5"/>
        <v>0.72885460947953085</v>
      </c>
    </row>
    <row r="32" spans="1:6" x14ac:dyDescent="0.3">
      <c r="A32" t="s">
        <v>14</v>
      </c>
      <c r="B32" s="6">
        <v>474404049.06577694</v>
      </c>
      <c r="C32" s="6">
        <v>439860073.14000005</v>
      </c>
      <c r="D32" s="6">
        <f t="shared" si="4"/>
        <v>914264122.20577693</v>
      </c>
      <c r="E32" s="7">
        <f t="shared" si="3"/>
        <v>0.51889168298676935</v>
      </c>
      <c r="F32" s="7">
        <f t="shared" si="5"/>
        <v>0.4811083170132307</v>
      </c>
    </row>
    <row r="33" spans="1:6" x14ac:dyDescent="0.3">
      <c r="A33" t="s">
        <v>18</v>
      </c>
      <c r="B33" s="6">
        <v>150723148.2098</v>
      </c>
      <c r="C33" s="6">
        <v>667291638.49999988</v>
      </c>
      <c r="D33" s="6">
        <f t="shared" si="4"/>
        <v>818014786.70979989</v>
      </c>
      <c r="E33" s="7">
        <f t="shared" si="3"/>
        <v>0.18425479668409805</v>
      </c>
      <c r="F33" s="7">
        <f t="shared" si="5"/>
        <v>0.81574520331590195</v>
      </c>
    </row>
    <row r="34" spans="1:6" x14ac:dyDescent="0.3">
      <c r="A34" t="s">
        <v>17</v>
      </c>
      <c r="B34" s="6">
        <v>74735703.548999995</v>
      </c>
      <c r="C34" s="6">
        <v>582645165.22000003</v>
      </c>
      <c r="D34" s="6">
        <f t="shared" si="4"/>
        <v>657380868.76900005</v>
      </c>
      <c r="E34" s="7">
        <f t="shared" si="3"/>
        <v>0.11368706802944961</v>
      </c>
      <c r="F34" s="7">
        <f t="shared" si="5"/>
        <v>0.88631293197055039</v>
      </c>
    </row>
    <row r="35" spans="1:6" x14ac:dyDescent="0.3">
      <c r="A35" s="8" t="s">
        <v>19</v>
      </c>
      <c r="B35" s="9">
        <v>511483170.1195941</v>
      </c>
      <c r="C35" s="9">
        <v>20497542.829999998</v>
      </c>
      <c r="D35" s="9">
        <f t="shared" si="4"/>
        <v>531980712.94959408</v>
      </c>
      <c r="E35" s="10">
        <f t="shared" si="3"/>
        <v>0.96146938727092135</v>
      </c>
      <c r="F35" s="10">
        <f t="shared" si="5"/>
        <v>3.8530612729078713E-2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2024-08-30T13:33:44Z</dcterms:created>
  <dcterms:modified xsi:type="dcterms:W3CDTF">2024-08-30T13:34:22Z</dcterms:modified>
</cp:coreProperties>
</file>